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s\Documents\Werkprogramma2024\"/>
    </mc:Choice>
  </mc:AlternateContent>
  <xr:revisionPtr revIDLastSave="0" documentId="13_ncr:1_{DFF3CFF9-5D9A-4238-89A9-B49C375591C3}" xr6:coauthVersionLast="47" xr6:coauthVersionMax="47" xr10:uidLastSave="{00000000-0000-0000-0000-000000000000}"/>
  <bookViews>
    <workbookView xWindow="2304" yWindow="444" windowWidth="20736" windowHeight="10752" firstSheet="4" activeTab="6" xr2:uid="{00000000-000D-0000-FFFF-FFFF00000000}"/>
  </bookViews>
  <sheets>
    <sheet name="Definitie" sheetId="1" r:id="rId1"/>
    <sheet name="Bbv" sheetId="2" r:id="rId2"/>
    <sheet name="FEV" sheetId="3" r:id="rId3"/>
    <sheet name="Elec-TWh" sheetId="4" r:id="rId4"/>
    <sheet name="Elec-MW" sheetId="7" r:id="rId5"/>
    <sheet name="Emissies" sheetId="5" r:id="rId6"/>
    <sheet name="Indicatoren-EnergieKlimaat" sheetId="6" r:id="rId7"/>
    <sheet name="Indicatoren-SociaalEconomisch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6" l="1"/>
  <c r="B13" i="7"/>
  <c r="B7" i="7"/>
</calcChain>
</file>

<file path=xl/sharedStrings.xml><?xml version="1.0" encoding="utf-8"?>
<sst xmlns="http://schemas.openxmlformats.org/spreadsheetml/2006/main" count="156" uniqueCount="124">
  <si>
    <t>Industrie</t>
  </si>
  <si>
    <t>(TWh)</t>
  </si>
  <si>
    <t>(MW)</t>
  </si>
  <si>
    <t>ETS</t>
  </si>
  <si>
    <t>Definities</t>
  </si>
  <si>
    <t>Algemene indicatoren</t>
  </si>
  <si>
    <t>Bevolking (miljoen inwoners)</t>
  </si>
  <si>
    <t xml:space="preserve">Indicatoren over het globaal energiesysteem </t>
  </si>
  <si>
    <t>Energieverbruik per inwoner (toe/inwoner)</t>
  </si>
  <si>
    <t>Invoerafhankelijkheid (%)</t>
  </si>
  <si>
    <t>Aandeel van hernieuwbare energiebronnen in bruto elektriciteitsproductie  (%)</t>
  </si>
  <si>
    <t xml:space="preserve">BRUTO BINNENLANDS ENERGIEVERBRUIK </t>
  </si>
  <si>
    <t>(miljoen toe)</t>
  </si>
  <si>
    <t>Bruto binnenlands verbruik</t>
  </si>
  <si>
    <t>Vaste brandstoffen</t>
  </si>
  <si>
    <t>Olie</t>
  </si>
  <si>
    <t>Aardgas</t>
  </si>
  <si>
    <t>Nucleair</t>
  </si>
  <si>
    <t>Elektriciteit</t>
  </si>
  <si>
    <t>Hernieuwbare energiebronnen</t>
  </si>
  <si>
    <t>Aandeel in % van de verschillende energievormen</t>
  </si>
  <si>
    <t>FINAAL ENERGIEVERBRUIK</t>
  </si>
  <si>
    <t>Finaal energieverbruik</t>
  </si>
  <si>
    <t>Residentiële sector</t>
  </si>
  <si>
    <t>Tertiaire sector (landbouw inbegrepen)</t>
  </si>
  <si>
    <t>Transport</t>
  </si>
  <si>
    <t>VRAAG EN AANBOD VAN ELEKTRICITEIT</t>
  </si>
  <si>
    <t xml:space="preserve">Finaal elektriciteitsverbruik </t>
  </si>
  <si>
    <t>Verbruik van de energietak (zonder de elektriciteitssector)</t>
  </si>
  <si>
    <t>Verliezen op de netten</t>
  </si>
  <si>
    <t>Opgevraagde energie</t>
  </si>
  <si>
    <t>Netto-invoer</t>
  </si>
  <si>
    <t>Bruto elektriciteitsproductie</t>
  </si>
  <si>
    <t>Kernenergie</t>
  </si>
  <si>
    <t>ELEKTRICITEITSPRODUCTIECAPACITEIT</t>
  </si>
  <si>
    <t>Netto geïnstalleerde capaciteit</t>
  </si>
  <si>
    <t>Kerncentrales</t>
  </si>
  <si>
    <t>hydraulisch (zonder pompen)</t>
  </si>
  <si>
    <t>wind</t>
  </si>
  <si>
    <t>zon fotovoltaïsch</t>
  </si>
  <si>
    <t xml:space="preserve">Thermische centrales </t>
  </si>
  <si>
    <t>steenkool</t>
  </si>
  <si>
    <t>olie</t>
  </si>
  <si>
    <t>gas (aardgas + afgeleide gassen)</t>
  </si>
  <si>
    <t>biomassa + afval</t>
  </si>
  <si>
    <t xml:space="preserve">BROEIKASGASEMISSIES </t>
  </si>
  <si>
    <r>
      <t>(Mt CO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-equivalent)</t>
    </r>
  </si>
  <si>
    <t xml:space="preserve">Totale broeikasgasemissies </t>
  </si>
  <si>
    <t>niet-ETS</t>
  </si>
  <si>
    <r>
      <rPr>
        <b/>
        <sz val="9"/>
        <rFont val="Calibri"/>
        <family val="2"/>
        <scheme val="minor"/>
      </rPr>
      <t>Energetische CO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-emissies</t>
    </r>
  </si>
  <si>
    <t>Elektriciteitssector</t>
  </si>
  <si>
    <t>Energietak</t>
  </si>
  <si>
    <r>
      <t>Niet-energetische CO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-emissies</t>
    </r>
  </si>
  <si>
    <r>
      <t>Niet-</t>
    </r>
    <r>
      <rPr>
        <b/>
        <sz val="9"/>
        <rFont val="Calibri"/>
        <family val="2"/>
        <scheme val="minor"/>
      </rPr>
      <t>CO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-BKG-emissies</t>
    </r>
  </si>
  <si>
    <t>bbp = bruto binnenlands product</t>
  </si>
  <si>
    <t xml:space="preserve">Het wordt berekend als de som van de primaire productie, de invoer en de voorraadwijzigingen waarvan men de uitvoer en de bunkers aftrekt. </t>
  </si>
  <si>
    <t xml:space="preserve">Dit komt overeen met de som van de verbruiken, de distributie- en de transformatieverliezen. </t>
  </si>
  <si>
    <t xml:space="preserve">De opgevraagde (elektrische) energie is de som van het finaal elektriciteitsverbruik, het elektriciteitsverbruik van de energietak (zonder de elektriciteitsproducenten) en de netverliezen. </t>
  </si>
  <si>
    <t>De energie-intensiteit van het bbp is de ratio van het bruto binnenlands energieverbruik en het bbp.</t>
  </si>
  <si>
    <t xml:space="preserve">De invoerafhankelijkheid is gelijk aan het aandeel van de netto energie-invoer in het bruto binnenlands energieverbruik. </t>
  </si>
  <si>
    <t xml:space="preserve">Het energieverbruik per inwoner is gelijk aan de ratio bruto binnenlands verbruik en bevolking. </t>
  </si>
  <si>
    <t xml:space="preserve">waardoor consistente emissietrends kunnen opgesteld worden. </t>
  </si>
  <si>
    <r>
      <rPr>
        <sz val="9"/>
        <rFont val="Calibri"/>
        <family val="2"/>
        <scheme val="minor"/>
      </rPr>
      <t xml:space="preserve">GAINS &amp; </t>
    </r>
    <r>
      <rPr>
        <sz val="9"/>
        <color theme="1"/>
        <rFont val="Calibri"/>
        <family val="2"/>
        <scheme val="minor"/>
      </rPr>
      <t>PRIMES</t>
    </r>
  </si>
  <si>
    <t>PRIMES</t>
  </si>
  <si>
    <t>Tab</t>
  </si>
  <si>
    <t>Elec-TWh</t>
  </si>
  <si>
    <t>Elec-MW</t>
  </si>
  <si>
    <t>Netto geïnstalleerde productiecapaciteit</t>
  </si>
  <si>
    <t>Het primair energieverbruik is het verschil tussen het bruto binnenlands verbruik en het niet-energetisch eindverbruik.</t>
  </si>
  <si>
    <t>PRIMES, FPB-berekeningen</t>
  </si>
  <si>
    <t>Bbv</t>
  </si>
  <si>
    <t>FEV</t>
  </si>
  <si>
    <t>Emissies</t>
  </si>
  <si>
    <t>Indicatoren</t>
  </si>
  <si>
    <t xml:space="preserve">Het bruto binnenlands energieverbruik (bbv) staat voor de hoeveelheid energie die nodig is om aan het intern verbruik van het land te voldoen. </t>
  </si>
  <si>
    <t xml:space="preserve">Het finaal energieverbruik (FEV) staat voor de energie geleverd aan de deur van de consument (industrie, residentieel, tertiair of transport) voor alle energietoepassingen. </t>
  </si>
  <si>
    <t xml:space="preserve">De modelgebaseerde historische emissiedata wijken af van deze officieel gerapporteerd aan de UNFCCC. Ze zijn evenwel coherent met de modelresultaten tot 2050 </t>
  </si>
  <si>
    <t>ETS = EU emission trading system of Europees emissiehandelssysteem</t>
  </si>
  <si>
    <t>Aardgas en afgeleide gassen</t>
  </si>
  <si>
    <t>Gedistribueerde warmte</t>
  </si>
  <si>
    <t>geothermie</t>
  </si>
  <si>
    <t>Energie-intensiteit van bbp (toe/miljoen euro van 2010)</t>
  </si>
  <si>
    <t>Bronnen</t>
  </si>
  <si>
    <t xml:space="preserve">De indeling van de broeikasgasemissies tussen ETS en niet-ETS is gebeurd volgens de scope 13-20. </t>
  </si>
  <si>
    <t>Aandeel van hernieuwbare energiebronnen in bruto finaal energieverbruik (%)</t>
  </si>
  <si>
    <t xml:space="preserve">Aandeel van hernieuwbare energiebronnen in transport (%) </t>
  </si>
  <si>
    <t xml:space="preserve">BKG-emissies in de niet-ETS (Mt CO2-eq.) </t>
  </si>
  <si>
    <t xml:space="preserve">Primair energieverbruik (Mtoe) </t>
  </si>
  <si>
    <t>Eurostat (jaar 2015), PRIMES (2030,2050)</t>
  </si>
  <si>
    <t>Eurostat (jaar 2015), PRIMES (2030, 2050)</t>
  </si>
  <si>
    <t>Transport (internationaal luchtvaart inbegrepen)</t>
  </si>
  <si>
    <t>Biomassa en afval</t>
  </si>
  <si>
    <t>Waterkracht</t>
  </si>
  <si>
    <t>Wind</t>
  </si>
  <si>
    <t>Zonne-energie</t>
  </si>
  <si>
    <t>Geothermische -  en omgevingswarmte</t>
  </si>
  <si>
    <t>Andere bronnen</t>
  </si>
  <si>
    <t>Geothermische - en zonnewarmte</t>
  </si>
  <si>
    <t>Waterstof</t>
  </si>
  <si>
    <t>Synthetische brandstoffen</t>
  </si>
  <si>
    <t>Geothermie</t>
  </si>
  <si>
    <t>Windenergie</t>
  </si>
  <si>
    <t>Waterkracht (zonder pompen/turbineren)</t>
  </si>
  <si>
    <t>Fotovoltaïsche energie</t>
  </si>
  <si>
    <t>Olieproducte</t>
  </si>
  <si>
    <t>Omgevingswarmte</t>
  </si>
  <si>
    <t>Bbp (miljard euro van 2015)</t>
  </si>
  <si>
    <t xml:space="preserve">Aandeel van hernieuwbare energiebronnen in verwarming en verkoeling (%) </t>
  </si>
  <si>
    <t>Indicatoren over de doelstellingen uit het de Fit for 55 strategie</t>
  </si>
  <si>
    <t>Doelstelling  2030</t>
  </si>
  <si>
    <t>Reductie in primair energieverbruik tegenover PRIMES REF2020 (%)</t>
  </si>
  <si>
    <t>INDICATOREN GELINKT MET HET ENERGIESYSTEEM EN DE EMISSIEREDUCTIEDOELSTELLINGEN</t>
  </si>
  <si>
    <t>SOCIAAL-ECONOMISCHE INDICATOREN</t>
  </si>
  <si>
    <t>Huishoudens</t>
  </si>
  <si>
    <t>Brandstofkosten (% van private consumptie)</t>
  </si>
  <si>
    <t>Kapitaalkosten (% van private consumptie)</t>
  </si>
  <si>
    <t xml:space="preserve"> waarvan kapitaalkosten</t>
  </si>
  <si>
    <t xml:space="preserve"> waarvan brandstofkosten</t>
  </si>
  <si>
    <t>Tertiare sector (landbouw incl.)</t>
  </si>
  <si>
    <t>Energiekost per eenheid product (index 100 = 2000)</t>
  </si>
  <si>
    <t>De Belgische doelstellingen voor 2030 in het kader van de Fit-for-55 strategie zijn de volgende:</t>
  </si>
  <si>
    <t>(1) 34% voor het aandeel van hernieuwbare energiebronnen in het bruto finaal energieverbruik</t>
  </si>
  <si>
    <t>(2) een daling van 47% van de broeikasgasemissies in de niet-ETS ten opzichte van 2005</t>
  </si>
  <si>
    <t>(3) een daling van 13% van het primair energieverbruik ten opzichte van een referentieprojectie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</si>
</sst>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General_)"/>
    <numFmt numFmtId="167" formatCode="0.00_)"/>
    <numFmt numFmtId="168" formatCode="0.0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vertAlign val="subscript"/>
      <sz val="9"/>
      <name val="Calibri"/>
      <family val="2"/>
      <scheme val="minor"/>
    </font>
    <font>
      <sz val="10"/>
      <name val="Courier"/>
      <family val="3"/>
    </font>
    <font>
      <sz val="8"/>
      <name val="Calibri"/>
      <family val="2"/>
      <charset val="161"/>
      <scheme val="minor"/>
    </font>
    <font>
      <sz val="8"/>
      <name val="Calibri"/>
      <family val="2"/>
      <charset val="161"/>
    </font>
    <font>
      <sz val="8"/>
      <color theme="1"/>
      <name val="Calibri"/>
      <family val="2"/>
      <scheme val="minor"/>
    </font>
    <font>
      <sz val="8"/>
      <name val="Arial"/>
      <family val="2"/>
      <charset val="161"/>
    </font>
    <font>
      <i/>
      <sz val="8"/>
      <name val="Calibri"/>
      <family val="2"/>
      <charset val="161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166" fontId="10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quotePrefix="1"/>
    <xf numFmtId="0" fontId="2" fillId="0" borderId="0" xfId="0" applyFont="1"/>
    <xf numFmtId="1" fontId="3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 applyAlignment="1">
      <alignment horizontal="left" indent="2"/>
    </xf>
    <xf numFmtId="0" fontId="3" fillId="0" borderId="0" xfId="0" applyFont="1"/>
    <xf numFmtId="0" fontId="1" fillId="0" borderId="0" xfId="0" applyFont="1"/>
    <xf numFmtId="1" fontId="6" fillId="0" borderId="0" xfId="0" applyNumberFormat="1" applyFont="1"/>
    <xf numFmtId="0" fontId="6" fillId="0" borderId="0" xfId="0" applyFont="1"/>
    <xf numFmtId="1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 indent="1"/>
    </xf>
    <xf numFmtId="1" fontId="8" fillId="0" borderId="0" xfId="0" applyNumberFormat="1" applyFont="1"/>
    <xf numFmtId="164" fontId="2" fillId="0" borderId="0" xfId="1" applyNumberFormat="1" applyFont="1"/>
    <xf numFmtId="9" fontId="2" fillId="0" borderId="0" xfId="1" applyFont="1"/>
    <xf numFmtId="165" fontId="2" fillId="0" borderId="0" xfId="0" applyNumberFormat="1" applyFont="1"/>
    <xf numFmtId="1" fontId="2" fillId="0" borderId="0" xfId="1" applyNumberFormat="1" applyFont="1"/>
    <xf numFmtId="165" fontId="2" fillId="0" borderId="0" xfId="1" applyNumberFormat="1" applyFont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166" fontId="11" fillId="0" borderId="0" xfId="2" applyFont="1" applyAlignment="1">
      <alignment horizontal="left" indent="1"/>
    </xf>
    <xf numFmtId="1" fontId="11" fillId="0" borderId="0" xfId="2" applyNumberFormat="1" applyFont="1"/>
    <xf numFmtId="166" fontId="11" fillId="0" borderId="0" xfId="2" applyFont="1" applyAlignment="1">
      <alignment horizontal="left" indent="2"/>
    </xf>
    <xf numFmtId="166" fontId="15" fillId="0" borderId="0" xfId="2" applyFont="1" applyAlignment="1">
      <alignment horizontal="left" indent="4"/>
    </xf>
    <xf numFmtId="1" fontId="11" fillId="0" borderId="0" xfId="2" applyNumberFormat="1" applyFont="1" applyAlignment="1">
      <alignment horizontal="right"/>
    </xf>
    <xf numFmtId="1" fontId="12" fillId="0" borderId="0" xfId="2" applyNumberFormat="1" applyFont="1"/>
    <xf numFmtId="1" fontId="12" fillId="0" borderId="0" xfId="2" applyNumberFormat="1" applyFont="1" applyAlignment="1">
      <alignment horizontal="right"/>
    </xf>
    <xf numFmtId="164" fontId="16" fillId="0" borderId="0" xfId="2" applyNumberFormat="1" applyFont="1"/>
    <xf numFmtId="1" fontId="16" fillId="0" borderId="0" xfId="2" applyNumberFormat="1" applyFont="1"/>
    <xf numFmtId="167" fontId="14" fillId="0" borderId="0" xfId="2" applyNumberFormat="1" applyFont="1"/>
    <xf numFmtId="168" fontId="14" fillId="0" borderId="0" xfId="2" applyNumberFormat="1" applyFont="1"/>
    <xf numFmtId="164" fontId="11" fillId="0" borderId="0" xfId="3" applyNumberFormat="1" applyFont="1" applyFill="1" applyAlignment="1">
      <alignment horizontal="right"/>
    </xf>
    <xf numFmtId="164" fontId="17" fillId="0" borderId="0" xfId="3" applyNumberFormat="1" applyFont="1" applyFill="1" applyAlignment="1">
      <alignment horizontal="right"/>
    </xf>
    <xf numFmtId="164" fontId="13" fillId="0" borderId="0" xfId="0" applyNumberFormat="1" applyFont="1"/>
    <xf numFmtId="164" fontId="16" fillId="0" borderId="0" xfId="3" applyNumberFormat="1" applyFont="1" applyFill="1" applyBorder="1" applyAlignment="1">
      <alignment horizontal="right"/>
    </xf>
    <xf numFmtId="0" fontId="18" fillId="0" borderId="0" xfId="0" applyFont="1"/>
    <xf numFmtId="164" fontId="19" fillId="0" borderId="0" xfId="3" applyNumberFormat="1" applyFont="1" applyFill="1" applyAlignment="1">
      <alignment horizontal="right"/>
    </xf>
    <xf numFmtId="164" fontId="12" fillId="0" borderId="0" xfId="2" applyNumberFormat="1" applyFont="1" applyAlignment="1">
      <alignment horizontal="right"/>
    </xf>
  </cellXfs>
  <cellStyles count="4">
    <cellStyle name="Normal_AppendixAU" xfId="2" xr:uid="{21FA9F60-9901-4FEE-86EB-74C77717E1F8}"/>
    <cellStyle name="Percent 3" xfId="3" xr:uid="{B6F7B019-BBFA-4393-A8B4-7A640FE9AB87}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opLeftCell="A13" zoomScaleNormal="100" workbookViewId="0">
      <selection activeCell="B27" sqref="B27"/>
    </sheetView>
  </sheetViews>
  <sheetFormatPr defaultRowHeight="14.4" x14ac:dyDescent="0.3"/>
  <cols>
    <col min="1" max="1" width="10.6640625" bestFit="1" customWidth="1"/>
    <col min="2" max="2" width="153.44140625" bestFit="1" customWidth="1"/>
  </cols>
  <sheetData>
    <row r="1" spans="1:3" x14ac:dyDescent="0.3">
      <c r="A1" s="8" t="s">
        <v>64</v>
      </c>
      <c r="B1" s="8" t="s">
        <v>4</v>
      </c>
      <c r="C1" s="8" t="s">
        <v>82</v>
      </c>
    </row>
    <row r="3" spans="1:3" x14ac:dyDescent="0.3">
      <c r="A3" s="8" t="s">
        <v>70</v>
      </c>
      <c r="B3" s="2" t="s">
        <v>74</v>
      </c>
      <c r="C3" s="2" t="s">
        <v>88</v>
      </c>
    </row>
    <row r="4" spans="1:3" x14ac:dyDescent="0.3">
      <c r="A4" s="8"/>
      <c r="B4" s="2" t="s">
        <v>55</v>
      </c>
    </row>
    <row r="5" spans="1:3" x14ac:dyDescent="0.3">
      <c r="A5" s="8"/>
      <c r="B5" s="2" t="s">
        <v>56</v>
      </c>
    </row>
    <row r="6" spans="1:3" x14ac:dyDescent="0.3">
      <c r="A6" s="8"/>
    </row>
    <row r="7" spans="1:3" x14ac:dyDescent="0.3">
      <c r="A7" s="8" t="s">
        <v>71</v>
      </c>
      <c r="B7" s="2" t="s">
        <v>75</v>
      </c>
      <c r="C7" s="2" t="s">
        <v>89</v>
      </c>
    </row>
    <row r="8" spans="1:3" x14ac:dyDescent="0.3">
      <c r="A8" s="8"/>
    </row>
    <row r="9" spans="1:3" x14ac:dyDescent="0.3">
      <c r="A9" s="8" t="s">
        <v>65</v>
      </c>
      <c r="B9" s="2" t="s">
        <v>57</v>
      </c>
      <c r="C9" s="2" t="s">
        <v>89</v>
      </c>
    </row>
    <row r="10" spans="1:3" x14ac:dyDescent="0.3">
      <c r="A10" s="8"/>
    </row>
    <row r="11" spans="1:3" x14ac:dyDescent="0.3">
      <c r="A11" s="8" t="s">
        <v>66</v>
      </c>
      <c r="B11" s="2" t="s">
        <v>67</v>
      </c>
      <c r="C11" s="2" t="s">
        <v>63</v>
      </c>
    </row>
    <row r="12" spans="1:3" x14ac:dyDescent="0.3">
      <c r="A12" s="8"/>
    </row>
    <row r="13" spans="1:3" x14ac:dyDescent="0.3">
      <c r="A13" s="8" t="s">
        <v>72</v>
      </c>
      <c r="B13" s="2" t="s">
        <v>76</v>
      </c>
      <c r="C13" s="2" t="s">
        <v>62</v>
      </c>
    </row>
    <row r="14" spans="1:3" x14ac:dyDescent="0.3">
      <c r="A14" s="8"/>
      <c r="B14" s="2" t="s">
        <v>61</v>
      </c>
    </row>
    <row r="15" spans="1:3" x14ac:dyDescent="0.3">
      <c r="A15" s="8"/>
      <c r="B15" s="2" t="s">
        <v>77</v>
      </c>
    </row>
    <row r="16" spans="1:3" x14ac:dyDescent="0.3">
      <c r="A16" s="8"/>
      <c r="B16" s="2" t="s">
        <v>83</v>
      </c>
    </row>
    <row r="17" spans="1:3" x14ac:dyDescent="0.3">
      <c r="A17" s="8"/>
    </row>
    <row r="18" spans="1:3" x14ac:dyDescent="0.3">
      <c r="A18" s="8" t="s">
        <v>73</v>
      </c>
      <c r="B18" s="2" t="s">
        <v>54</v>
      </c>
      <c r="C18" s="2" t="s">
        <v>69</v>
      </c>
    </row>
    <row r="19" spans="1:3" x14ac:dyDescent="0.3">
      <c r="A19" s="8"/>
      <c r="B19" s="2" t="s">
        <v>58</v>
      </c>
    </row>
    <row r="20" spans="1:3" x14ac:dyDescent="0.3">
      <c r="B20" s="2" t="s">
        <v>59</v>
      </c>
    </row>
    <row r="21" spans="1:3" x14ac:dyDescent="0.3">
      <c r="B21" s="2" t="s">
        <v>60</v>
      </c>
    </row>
    <row r="22" spans="1:3" x14ac:dyDescent="0.3">
      <c r="B22" s="2" t="s">
        <v>68</v>
      </c>
    </row>
    <row r="23" spans="1:3" x14ac:dyDescent="0.3">
      <c r="B23" s="2" t="s">
        <v>120</v>
      </c>
      <c r="C23" s="1"/>
    </row>
    <row r="24" spans="1:3" x14ac:dyDescent="0.3">
      <c r="B24" s="20" t="s">
        <v>121</v>
      </c>
    </row>
    <row r="25" spans="1:3" x14ac:dyDescent="0.3">
      <c r="B25" s="20" t="s">
        <v>122</v>
      </c>
    </row>
    <row r="26" spans="1:3" x14ac:dyDescent="0.3">
      <c r="B26" s="20" t="s">
        <v>123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topLeftCell="A13" zoomScaleNormal="100" workbookViewId="0">
      <selection activeCell="I22" sqref="I22"/>
    </sheetView>
  </sheetViews>
  <sheetFormatPr defaultColWidth="8.88671875" defaultRowHeight="12" x14ac:dyDescent="0.25"/>
  <cols>
    <col min="1" max="1" width="29.33203125" style="2" customWidth="1"/>
    <col min="2" max="16384" width="8.88671875" style="2"/>
  </cols>
  <sheetData>
    <row r="1" spans="1:5" x14ac:dyDescent="0.25">
      <c r="A1" s="7" t="s">
        <v>11</v>
      </c>
    </row>
    <row r="2" spans="1:5" x14ac:dyDescent="0.25">
      <c r="A2" s="2" t="s">
        <v>12</v>
      </c>
    </row>
    <row r="3" spans="1:5" x14ac:dyDescent="0.25">
      <c r="B3" s="2">
        <v>2020</v>
      </c>
      <c r="C3" s="2">
        <v>2030</v>
      </c>
      <c r="D3" s="2">
        <v>2050</v>
      </c>
    </row>
    <row r="4" spans="1:5" x14ac:dyDescent="0.25">
      <c r="B4" s="5"/>
      <c r="C4" s="5"/>
      <c r="D4" s="5"/>
      <c r="E4" s="5"/>
    </row>
    <row r="5" spans="1:5" x14ac:dyDescent="0.25">
      <c r="A5" s="3" t="s">
        <v>13</v>
      </c>
      <c r="B5" s="5">
        <v>59.30008456662523</v>
      </c>
      <c r="C5" s="5">
        <v>56.110720595190173</v>
      </c>
      <c r="D5" s="5">
        <v>50.18671823184679</v>
      </c>
      <c r="E5" s="16"/>
    </row>
    <row r="6" spans="1:5" x14ac:dyDescent="0.25">
      <c r="A6" s="4" t="s">
        <v>14</v>
      </c>
      <c r="B6" s="5">
        <v>5.1735736801806045</v>
      </c>
      <c r="C6" s="5">
        <v>2.6663163565327634</v>
      </c>
      <c r="D6" s="5">
        <v>1.4325655886316255</v>
      </c>
      <c r="E6" s="5"/>
    </row>
    <row r="7" spans="1:5" x14ac:dyDescent="0.25">
      <c r="A7" s="4" t="s">
        <v>15</v>
      </c>
      <c r="B7" s="5">
        <v>24.656226978735639</v>
      </c>
      <c r="C7" s="5">
        <v>22.598083248295051</v>
      </c>
      <c r="D7" s="5">
        <v>11.671064497851061</v>
      </c>
      <c r="E7" s="5"/>
    </row>
    <row r="8" spans="1:5" x14ac:dyDescent="0.25">
      <c r="A8" s="4" t="s">
        <v>16</v>
      </c>
      <c r="B8" s="5">
        <v>14.790422984889744</v>
      </c>
      <c r="C8" s="5">
        <v>14.023268737981793</v>
      </c>
      <c r="D8" s="5">
        <v>13.912985309037142</v>
      </c>
      <c r="E8" s="5"/>
    </row>
    <row r="9" spans="1:5" x14ac:dyDescent="0.25">
      <c r="A9" s="4" t="s">
        <v>17</v>
      </c>
      <c r="B9" s="5">
        <v>12.277299999999999</v>
      </c>
      <c r="C9" s="5">
        <v>4.2097835809480761</v>
      </c>
      <c r="D9" s="5">
        <v>0</v>
      </c>
      <c r="E9" s="5"/>
    </row>
    <row r="10" spans="1:5" x14ac:dyDescent="0.25">
      <c r="A10" s="4" t="s">
        <v>18</v>
      </c>
      <c r="B10" s="5">
        <v>0.54204901530077343</v>
      </c>
      <c r="C10" s="5">
        <v>2.0379657725622455</v>
      </c>
      <c r="D10" s="5">
        <v>2.7807655970757592</v>
      </c>
      <c r="E10" s="5"/>
    </row>
    <row r="11" spans="1:5" x14ac:dyDescent="0.25">
      <c r="A11" s="4" t="s">
        <v>91</v>
      </c>
      <c r="B11" s="5">
        <v>1.6184430000000003</v>
      </c>
      <c r="C11" s="5">
        <v>3.0943208176048733</v>
      </c>
      <c r="D11" s="5">
        <v>8.9962966729481018</v>
      </c>
      <c r="E11" s="5"/>
    </row>
    <row r="12" spans="1:5" x14ac:dyDescent="0.25">
      <c r="A12" s="4" t="s">
        <v>92</v>
      </c>
      <c r="B12" s="5">
        <v>2.4763999999999998E-2</v>
      </c>
      <c r="C12" s="5">
        <v>4.0670547386307127E-2</v>
      </c>
      <c r="D12" s="5">
        <v>4.3818984172750236E-2</v>
      </c>
      <c r="E12" s="5"/>
    </row>
    <row r="13" spans="1:5" x14ac:dyDescent="0.25">
      <c r="A13" s="4" t="s">
        <v>93</v>
      </c>
      <c r="B13" s="5">
        <v>1.9519000000000002E-2</v>
      </c>
      <c r="C13" s="5">
        <v>2.9826115467231471</v>
      </c>
      <c r="D13" s="5">
        <v>5.7554694933400237</v>
      </c>
      <c r="E13" s="5"/>
    </row>
    <row r="14" spans="1:5" x14ac:dyDescent="0.25">
      <c r="A14" s="4" t="s">
        <v>94</v>
      </c>
      <c r="B14" s="5">
        <v>2.813E-3</v>
      </c>
      <c r="C14" s="5">
        <v>1.0112707631222979</v>
      </c>
      <c r="D14" s="5">
        <v>1.644014078160291</v>
      </c>
      <c r="E14" s="5"/>
    </row>
    <row r="15" spans="1:5" x14ac:dyDescent="0.25">
      <c r="A15" s="4" t="s">
        <v>95</v>
      </c>
      <c r="B15" s="5">
        <v>9.3464537592388413E-3</v>
      </c>
      <c r="C15" s="5">
        <v>1.743331359581028</v>
      </c>
      <c r="D15" s="5">
        <v>2.0208478317037364</v>
      </c>
      <c r="E15" s="5"/>
    </row>
    <row r="16" spans="1:5" x14ac:dyDescent="0.25">
      <c r="A16" s="4" t="s">
        <v>96</v>
      </c>
      <c r="B16" s="5">
        <v>0.18562645375923295</v>
      </c>
      <c r="C16" s="5">
        <v>1.7030978644525969</v>
      </c>
      <c r="D16" s="5">
        <v>1.9288901789263069</v>
      </c>
      <c r="E16" s="5"/>
    </row>
    <row r="17" spans="1:5" x14ac:dyDescent="0.25">
      <c r="A17" s="4"/>
      <c r="B17" s="5"/>
      <c r="C17" s="4"/>
      <c r="D17" s="4"/>
      <c r="E17" s="4"/>
    </row>
    <row r="18" spans="1:5" x14ac:dyDescent="0.25">
      <c r="A18" s="3" t="s">
        <v>20</v>
      </c>
      <c r="B18" s="4"/>
      <c r="C18" s="4"/>
      <c r="D18" s="4"/>
      <c r="E18" s="4"/>
    </row>
    <row r="19" spans="1:5" x14ac:dyDescent="0.25">
      <c r="A19" s="4" t="s">
        <v>14</v>
      </c>
      <c r="B19" s="16">
        <v>8.7243951134132969E-2</v>
      </c>
      <c r="C19" s="16">
        <v>4.7518840040726922E-2</v>
      </c>
      <c r="D19" s="16">
        <v>2.8544715396882994E-2</v>
      </c>
      <c r="E19" s="16"/>
    </row>
    <row r="20" spans="1:5" x14ac:dyDescent="0.25">
      <c r="A20" s="4" t="s">
        <v>15</v>
      </c>
      <c r="B20" s="16">
        <v>0.41578738308600066</v>
      </c>
      <c r="C20" s="16">
        <v>0.40274092024817382</v>
      </c>
      <c r="D20" s="16">
        <v>0.23255285280727919</v>
      </c>
      <c r="E20" s="16"/>
    </row>
    <row r="21" spans="1:5" x14ac:dyDescent="0.25">
      <c r="A21" s="4" t="s">
        <v>16</v>
      </c>
      <c r="B21" s="16">
        <v>0.24941655805351018</v>
      </c>
      <c r="C21" s="16">
        <v>0.24992138025017399</v>
      </c>
      <c r="D21" s="16">
        <v>0.27722444900189613</v>
      </c>
      <c r="E21" s="16"/>
    </row>
    <row r="22" spans="1:5" x14ac:dyDescent="0.25">
      <c r="A22" s="4" t="s">
        <v>17</v>
      </c>
      <c r="B22" s="16">
        <v>0.20703680424276838</v>
      </c>
      <c r="C22" s="16">
        <v>7.5026368157334627E-2</v>
      </c>
      <c r="D22" s="16">
        <v>0</v>
      </c>
      <c r="E22" s="16"/>
    </row>
    <row r="23" spans="1:5" s="12" customFormat="1" x14ac:dyDescent="0.25">
      <c r="A23" s="4" t="s">
        <v>18</v>
      </c>
      <c r="B23" s="16">
        <v>9.140779802628559E-3</v>
      </c>
      <c r="C23" s="16">
        <v>3.6320434864223441E-2</v>
      </c>
      <c r="D23" s="16">
        <v>5.54083967839758E-2</v>
      </c>
      <c r="E23" s="16"/>
    </row>
    <row r="24" spans="1:5" x14ac:dyDescent="0.25">
      <c r="A24" s="4" t="s">
        <v>91</v>
      </c>
      <c r="B24" s="16">
        <v>2.7292423136119414E-2</v>
      </c>
      <c r="C24" s="16">
        <v>5.5146695404765828E-2</v>
      </c>
      <c r="D24" s="16">
        <v>0.17925652423392285</v>
      </c>
      <c r="E24" s="16"/>
    </row>
    <row r="25" spans="1:5" x14ac:dyDescent="0.25">
      <c r="A25" s="4" t="s">
        <v>92</v>
      </c>
      <c r="B25" s="16">
        <v>4.1760480075162426E-4</v>
      </c>
      <c r="C25" s="16">
        <v>7.2482668115642448E-4</v>
      </c>
      <c r="D25" s="16">
        <v>8.7311913822139884E-4</v>
      </c>
      <c r="E25" s="16"/>
    </row>
    <row r="26" spans="1:5" x14ac:dyDescent="0.25">
      <c r="A26" s="4" t="s">
        <v>93</v>
      </c>
      <c r="B26" s="16">
        <v>3.2915636027584214E-4</v>
      </c>
      <c r="C26" s="16">
        <v>5.3155823255971825E-2</v>
      </c>
      <c r="D26" s="16">
        <v>0.11468112871520254</v>
      </c>
      <c r="E26" s="15"/>
    </row>
    <row r="27" spans="1:5" x14ac:dyDescent="0.25">
      <c r="A27" s="4" t="s">
        <v>94</v>
      </c>
      <c r="B27" s="16">
        <v>4.7436694577383264E-5</v>
      </c>
      <c r="C27" s="16">
        <v>1.8022772696470846E-2</v>
      </c>
      <c r="D27" s="16">
        <v>3.2757951427815325E-2</v>
      </c>
      <c r="E27" s="15"/>
    </row>
    <row r="28" spans="1:5" x14ac:dyDescent="0.25">
      <c r="A28" s="4" t="s">
        <v>95</v>
      </c>
      <c r="B28" s="16">
        <v>1.5761282344779545E-4</v>
      </c>
      <c r="C28" s="16">
        <v>3.1069487988904333E-2</v>
      </c>
      <c r="D28" s="16">
        <v>4.026658651733428E-2</v>
      </c>
      <c r="E28" s="15"/>
    </row>
    <row r="29" spans="1:5" x14ac:dyDescent="0.25">
      <c r="A29" s="4" t="s">
        <v>96</v>
      </c>
      <c r="B29" s="16">
        <v>3.1302898657872345E-3</v>
      </c>
      <c r="C29" s="16">
        <v>3.0352450412098022E-2</v>
      </c>
      <c r="D29" s="16">
        <v>3.8434275977469644E-2</v>
      </c>
      <c r="E29" s="15"/>
    </row>
    <row r="30" spans="1:5" x14ac:dyDescent="0.25">
      <c r="B30" s="18"/>
      <c r="C30" s="18"/>
      <c r="D30" s="15"/>
      <c r="E30" s="15"/>
    </row>
    <row r="31" spans="1:5" x14ac:dyDescent="0.25">
      <c r="B31" s="19"/>
      <c r="C31" s="19"/>
      <c r="D31" s="15"/>
      <c r="E31" s="15"/>
    </row>
    <row r="32" spans="1:5" x14ac:dyDescent="0.25">
      <c r="C32" s="15"/>
      <c r="D32" s="15"/>
      <c r="E32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zoomScaleNormal="100" workbookViewId="0">
      <selection activeCell="F14" sqref="F14"/>
    </sheetView>
  </sheetViews>
  <sheetFormatPr defaultColWidth="8.88671875" defaultRowHeight="12" x14ac:dyDescent="0.25"/>
  <cols>
    <col min="1" max="1" width="32.44140625" style="2" bestFit="1" customWidth="1"/>
    <col min="2" max="16384" width="8.88671875" style="2"/>
  </cols>
  <sheetData>
    <row r="1" spans="1:5" x14ac:dyDescent="0.25">
      <c r="A1" s="7" t="s">
        <v>21</v>
      </c>
    </row>
    <row r="2" spans="1:5" x14ac:dyDescent="0.25">
      <c r="A2" s="2" t="s">
        <v>12</v>
      </c>
    </row>
    <row r="3" spans="1:5" x14ac:dyDescent="0.25">
      <c r="B3" s="2">
        <v>2005</v>
      </c>
      <c r="C3" s="2">
        <v>2030</v>
      </c>
      <c r="D3" s="2">
        <v>2050</v>
      </c>
    </row>
    <row r="4" spans="1:5" x14ac:dyDescent="0.25">
      <c r="B4" s="5"/>
      <c r="C4" s="5"/>
      <c r="D4" s="5"/>
      <c r="E4" s="5"/>
    </row>
    <row r="5" spans="1:5" x14ac:dyDescent="0.25">
      <c r="A5" s="3" t="s">
        <v>22</v>
      </c>
      <c r="B5" s="5">
        <v>35.364818453759121</v>
      </c>
      <c r="C5" s="5">
        <v>32.162246455274257</v>
      </c>
      <c r="D5" s="5">
        <v>27.079253154378655</v>
      </c>
      <c r="E5" s="5"/>
    </row>
    <row r="6" spans="1:5" x14ac:dyDescent="0.25">
      <c r="A6" s="11" t="s">
        <v>14</v>
      </c>
      <c r="B6" s="5">
        <v>0.584596</v>
      </c>
      <c r="C6" s="5">
        <v>0.35816501931485628</v>
      </c>
      <c r="D6" s="5">
        <v>0.10651750539375461</v>
      </c>
      <c r="E6" s="5"/>
    </row>
    <row r="7" spans="1:5" x14ac:dyDescent="0.25">
      <c r="A7" s="4" t="s">
        <v>15</v>
      </c>
      <c r="B7" s="5">
        <v>16.501048000000001</v>
      </c>
      <c r="C7" s="5">
        <v>11.22060541173059</v>
      </c>
      <c r="D7" s="5">
        <v>3.1046801849604186</v>
      </c>
      <c r="E7" s="5"/>
    </row>
    <row r="8" spans="1:5" x14ac:dyDescent="0.25">
      <c r="A8" s="4" t="s">
        <v>78</v>
      </c>
      <c r="B8" s="5">
        <v>9.9306139999998884</v>
      </c>
      <c r="C8" s="5">
        <v>7.1994379773893513</v>
      </c>
      <c r="D8" s="5">
        <v>4.9923470188821231</v>
      </c>
      <c r="E8" s="5"/>
    </row>
    <row r="9" spans="1:5" x14ac:dyDescent="0.25">
      <c r="A9" s="4" t="s">
        <v>18</v>
      </c>
      <c r="B9" s="5">
        <v>7.0391239999999877</v>
      </c>
      <c r="C9" s="5">
        <v>8.7547379507129399</v>
      </c>
      <c r="D9" s="5">
        <v>10.208964294991977</v>
      </c>
      <c r="E9" s="5"/>
    </row>
    <row r="10" spans="1:5" x14ac:dyDescent="0.25">
      <c r="A10" s="4" t="s">
        <v>79</v>
      </c>
      <c r="B10" s="5">
        <v>0.52470399999999995</v>
      </c>
      <c r="C10" s="5">
        <v>0.64336688550723242</v>
      </c>
      <c r="D10" s="5">
        <v>1.1135217051885122</v>
      </c>
      <c r="E10" s="5"/>
    </row>
    <row r="11" spans="1:5" x14ac:dyDescent="0.25">
      <c r="A11" s="4" t="s">
        <v>91</v>
      </c>
      <c r="B11" s="5">
        <v>0.77579299999999995</v>
      </c>
      <c r="C11" s="5">
        <v>2.1414000161370397</v>
      </c>
      <c r="D11" s="5">
        <v>4.0878343815876486</v>
      </c>
      <c r="E11" s="5"/>
    </row>
    <row r="12" spans="1:5" x14ac:dyDescent="0.25">
      <c r="A12" s="4" t="s">
        <v>97</v>
      </c>
      <c r="B12" s="5">
        <v>2.6979999999999999E-3</v>
      </c>
      <c r="C12" s="5">
        <v>5.8707541947042162E-2</v>
      </c>
      <c r="D12" s="5">
        <v>0.1456124518347702</v>
      </c>
      <c r="E12" s="5"/>
    </row>
    <row r="13" spans="1:5" x14ac:dyDescent="0.25">
      <c r="A13" s="2" t="s">
        <v>105</v>
      </c>
      <c r="B13" s="5">
        <v>6.2414537592388412E-3</v>
      </c>
      <c r="C13" s="5">
        <v>1.7221432679030799</v>
      </c>
      <c r="D13" s="5">
        <v>1.9638250709886491</v>
      </c>
      <c r="E13" s="4"/>
    </row>
    <row r="14" spans="1:5" x14ac:dyDescent="0.25">
      <c r="A14" s="2" t="s">
        <v>98</v>
      </c>
      <c r="B14" s="5">
        <v>0</v>
      </c>
      <c r="C14" s="5">
        <v>3.568371332894836E-2</v>
      </c>
      <c r="D14" s="5">
        <v>0.50537734879349416</v>
      </c>
      <c r="E14" s="5"/>
    </row>
    <row r="15" spans="1:5" x14ac:dyDescent="0.25">
      <c r="A15" s="2" t="s">
        <v>99</v>
      </c>
      <c r="B15" s="5">
        <v>0</v>
      </c>
      <c r="C15" s="5">
        <v>2.7998671303167726E-2</v>
      </c>
      <c r="D15" s="5">
        <v>0.85057319175730961</v>
      </c>
      <c r="E15" s="5"/>
    </row>
    <row r="16" spans="1:5" x14ac:dyDescent="0.25">
      <c r="E16" s="5"/>
    </row>
    <row r="17" spans="1:5" x14ac:dyDescent="0.25">
      <c r="A17" s="4"/>
      <c r="B17" s="5"/>
      <c r="C17" s="5"/>
      <c r="D17" s="5"/>
      <c r="E17" s="5"/>
    </row>
    <row r="18" spans="1:5" x14ac:dyDescent="0.25">
      <c r="B18" s="4"/>
      <c r="C18" s="4"/>
      <c r="D18" s="4"/>
      <c r="E18" s="4"/>
    </row>
    <row r="19" spans="1:5" x14ac:dyDescent="0.25">
      <c r="B19" s="17"/>
      <c r="C19" s="17"/>
      <c r="D19" s="17"/>
      <c r="E19" s="17"/>
    </row>
    <row r="20" spans="1:5" x14ac:dyDescent="0.25">
      <c r="A20" s="4" t="s">
        <v>0</v>
      </c>
      <c r="B20" s="5">
        <v>10.571840999999877</v>
      </c>
      <c r="C20" s="5">
        <v>11.365370034395387</v>
      </c>
      <c r="D20" s="5">
        <v>10.669001610074467</v>
      </c>
      <c r="E20" s="17"/>
    </row>
    <row r="21" spans="1:5" x14ac:dyDescent="0.25">
      <c r="A21" s="4" t="s">
        <v>23</v>
      </c>
      <c r="B21" s="5">
        <v>9.1451704235584135</v>
      </c>
      <c r="C21" s="5">
        <v>6.75310352598534</v>
      </c>
      <c r="D21" s="5">
        <v>4.9069955829840479</v>
      </c>
    </row>
    <row r="22" spans="1:5" x14ac:dyDescent="0.25">
      <c r="A22" s="4" t="s">
        <v>24</v>
      </c>
      <c r="B22" s="5">
        <v>5.7637960302008251</v>
      </c>
      <c r="C22" s="5">
        <v>5.2512450415315097</v>
      </c>
      <c r="D22" s="5">
        <v>5.7350328691246055</v>
      </c>
    </row>
    <row r="23" spans="1:5" x14ac:dyDescent="0.25">
      <c r="A23" s="4" t="s">
        <v>25</v>
      </c>
      <c r="B23" s="5">
        <v>9.8840110000000028</v>
      </c>
      <c r="C23" s="5">
        <v>8.7925278533620173</v>
      </c>
      <c r="D23" s="5">
        <v>5.7682230921955373</v>
      </c>
    </row>
    <row r="25" spans="1:5" x14ac:dyDescent="0.25">
      <c r="B25" s="5"/>
      <c r="C25" s="5"/>
      <c r="D25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1"/>
  <sheetViews>
    <sheetView topLeftCell="A7" zoomScaleNormal="100" workbookViewId="0">
      <selection activeCell="E28" sqref="E28"/>
    </sheetView>
  </sheetViews>
  <sheetFormatPr defaultColWidth="8.88671875" defaultRowHeight="12" x14ac:dyDescent="0.25"/>
  <cols>
    <col min="1" max="1" width="45" style="2" customWidth="1"/>
    <col min="2" max="16384" width="8.88671875" style="2"/>
  </cols>
  <sheetData>
    <row r="1" spans="1:4" x14ac:dyDescent="0.25">
      <c r="A1" s="7" t="s">
        <v>26</v>
      </c>
    </row>
    <row r="2" spans="1:4" x14ac:dyDescent="0.25">
      <c r="A2" s="2" t="s">
        <v>1</v>
      </c>
    </row>
    <row r="3" spans="1:4" x14ac:dyDescent="0.25">
      <c r="B3" s="2">
        <v>2005</v>
      </c>
      <c r="C3" s="2">
        <v>2030</v>
      </c>
      <c r="D3" s="2">
        <v>2050</v>
      </c>
    </row>
    <row r="5" spans="1:4" x14ac:dyDescent="0.25">
      <c r="A5" s="3" t="s">
        <v>27</v>
      </c>
      <c r="B5" s="5">
        <v>81.850279069767311</v>
      </c>
      <c r="C5" s="5">
        <v>102.36321247186676</v>
      </c>
      <c r="D5" s="5">
        <v>130.05484436175121</v>
      </c>
    </row>
    <row r="6" spans="1:4" x14ac:dyDescent="0.25">
      <c r="A6" s="4" t="s">
        <v>0</v>
      </c>
      <c r="B6" s="5">
        <v>39.363720930232418</v>
      </c>
      <c r="C6" s="5">
        <v>47.695453097193067</v>
      </c>
      <c r="D6" s="5">
        <v>60.730221904343459</v>
      </c>
    </row>
    <row r="7" spans="1:4" x14ac:dyDescent="0.25">
      <c r="A7" s="4" t="s">
        <v>23</v>
      </c>
      <c r="B7" s="5">
        <v>19.013081395348841</v>
      </c>
      <c r="C7" s="5">
        <v>21.767074727842999</v>
      </c>
      <c r="D7" s="5">
        <v>22.294989054012468</v>
      </c>
    </row>
    <row r="8" spans="1:4" x14ac:dyDescent="0.25">
      <c r="A8" s="4" t="s">
        <v>24</v>
      </c>
      <c r="B8" s="5">
        <v>21.802372093023255</v>
      </c>
      <c r="C8" s="5">
        <v>26.904869122181267</v>
      </c>
      <c r="D8" s="5">
        <v>31.349373344817131</v>
      </c>
    </row>
    <row r="9" spans="1:4" x14ac:dyDescent="0.25">
      <c r="A9" s="4" t="s">
        <v>25</v>
      </c>
      <c r="B9" s="5">
        <v>1.6711046511627907</v>
      </c>
      <c r="C9" s="5">
        <v>5.9958155246494274</v>
      </c>
      <c r="D9" s="5">
        <v>15.680260058578133</v>
      </c>
    </row>
    <row r="10" spans="1:4" x14ac:dyDescent="0.25">
      <c r="A10" s="4"/>
      <c r="B10" s="4"/>
      <c r="C10" s="5"/>
    </row>
    <row r="11" spans="1:4" x14ac:dyDescent="0.25">
      <c r="A11" s="3" t="s">
        <v>28</v>
      </c>
      <c r="B11" s="5">
        <v>1.4077559918695937</v>
      </c>
      <c r="C11" s="5">
        <v>2.7730860685637952</v>
      </c>
      <c r="D11" s="5">
        <v>26.681025463520967</v>
      </c>
    </row>
    <row r="12" spans="1:4" x14ac:dyDescent="0.25">
      <c r="A12" s="4"/>
      <c r="B12" s="5"/>
      <c r="C12" s="5"/>
    </row>
    <row r="13" spans="1:4" x14ac:dyDescent="0.25">
      <c r="A13" s="3" t="s">
        <v>29</v>
      </c>
      <c r="B13" s="5">
        <v>3.8551046511627911</v>
      </c>
      <c r="C13" s="5">
        <v>4.4328478040245098</v>
      </c>
      <c r="D13" s="5">
        <v>5.299368153217463</v>
      </c>
    </row>
    <row r="14" spans="1:4" x14ac:dyDescent="0.25">
      <c r="A14" s="3"/>
      <c r="B14" s="4"/>
      <c r="C14" s="5"/>
    </row>
    <row r="15" spans="1:4" x14ac:dyDescent="0.25">
      <c r="A15" s="3" t="s">
        <v>30</v>
      </c>
      <c r="B15" s="5">
        <v>87.113139712799693</v>
      </c>
      <c r="C15" s="5">
        <v>109.56914634445506</v>
      </c>
      <c r="D15" s="5">
        <v>162.03523797848965</v>
      </c>
    </row>
    <row r="16" spans="1:4" x14ac:dyDescent="0.25">
      <c r="A16" s="3"/>
      <c r="B16" s="5"/>
      <c r="C16" s="5"/>
      <c r="D16" s="5"/>
    </row>
    <row r="17" spans="1:4" x14ac:dyDescent="0.25">
      <c r="A17" s="3" t="s">
        <v>31</v>
      </c>
      <c r="B17" s="5">
        <v>6.304030047948026</v>
      </c>
      <c r="C17" s="5">
        <v>24.265672193950596</v>
      </c>
      <c r="D17" s="5">
        <v>34.319692962948182</v>
      </c>
    </row>
    <row r="18" spans="1:4" x14ac:dyDescent="0.25">
      <c r="A18" s="3"/>
      <c r="B18" s="5"/>
      <c r="C18" s="5"/>
      <c r="D18" s="5"/>
    </row>
    <row r="19" spans="1:4" x14ac:dyDescent="0.25">
      <c r="A19" s="3" t="s">
        <v>32</v>
      </c>
      <c r="B19" s="5">
        <v>85.708999999999989</v>
      </c>
      <c r="C19" s="5">
        <v>87.824894809217227</v>
      </c>
      <c r="D19" s="5">
        <v>129.42705241579688</v>
      </c>
    </row>
    <row r="20" spans="1:4" x14ac:dyDescent="0.25">
      <c r="A20" s="4" t="s">
        <v>33</v>
      </c>
      <c r="B20" s="5">
        <v>47.594999999999999</v>
      </c>
      <c r="C20" s="5">
        <v>16.153820717591454</v>
      </c>
      <c r="D20" s="5">
        <v>0</v>
      </c>
    </row>
    <row r="21" spans="1:4" x14ac:dyDescent="0.25">
      <c r="A21" s="2" t="s">
        <v>19</v>
      </c>
      <c r="B21" s="5">
        <v>3.032</v>
      </c>
      <c r="C21" s="5">
        <v>49.152622109302037</v>
      </c>
      <c r="D21" s="5">
        <v>85.902778377592597</v>
      </c>
    </row>
    <row r="22" spans="1:4" x14ac:dyDescent="0.25">
      <c r="A22" s="21" t="s">
        <v>91</v>
      </c>
      <c r="B22" s="5">
        <v>2.516</v>
      </c>
      <c r="C22" s="5">
        <v>2.9134950953512435</v>
      </c>
      <c r="D22" s="5">
        <v>0.82643555895160126</v>
      </c>
    </row>
    <row r="23" spans="1:4" x14ac:dyDescent="0.25">
      <c r="A23" s="21" t="s">
        <v>102</v>
      </c>
      <c r="B23" s="5">
        <v>0.22700000000000001</v>
      </c>
      <c r="C23" s="5">
        <v>0.47291334170124566</v>
      </c>
      <c r="D23" s="5">
        <v>0.50952307177616551</v>
      </c>
    </row>
    <row r="24" spans="1:4" x14ac:dyDescent="0.25">
      <c r="A24" s="21" t="s">
        <v>101</v>
      </c>
      <c r="B24" s="5">
        <v>0.28799999999999998</v>
      </c>
      <c r="C24" s="5">
        <v>34.681529613059851</v>
      </c>
      <c r="D24" s="5">
        <v>66.924063876046787</v>
      </c>
    </row>
    <row r="25" spans="1:4" x14ac:dyDescent="0.25">
      <c r="A25" s="21" t="s">
        <v>103</v>
      </c>
      <c r="B25" s="5">
        <v>1E-3</v>
      </c>
      <c r="C25" s="5">
        <v>11.084684059189696</v>
      </c>
      <c r="D25" s="5">
        <v>17.468811965967276</v>
      </c>
    </row>
    <row r="26" spans="1:4" x14ac:dyDescent="0.25">
      <c r="A26" s="21" t="s">
        <v>100</v>
      </c>
      <c r="B26" s="5">
        <v>0</v>
      </c>
      <c r="C26" s="5">
        <v>0</v>
      </c>
      <c r="D26" s="5">
        <v>0.17394390485076183</v>
      </c>
    </row>
    <row r="27" spans="1:4" x14ac:dyDescent="0.25">
      <c r="A27" s="2" t="s">
        <v>14</v>
      </c>
      <c r="B27" s="5">
        <v>8.1989999999999998</v>
      </c>
      <c r="C27" s="5">
        <v>2.6483280819719732E-4</v>
      </c>
      <c r="D27" s="5">
        <v>0</v>
      </c>
    </row>
    <row r="28" spans="1:4" x14ac:dyDescent="0.25">
      <c r="A28" s="2" t="s">
        <v>78</v>
      </c>
      <c r="B28" s="5">
        <v>25.143000000000001</v>
      </c>
      <c r="C28" s="5">
        <v>22.499809929993543</v>
      </c>
      <c r="D28" s="5">
        <v>43.520567446890745</v>
      </c>
    </row>
    <row r="29" spans="1:4" x14ac:dyDescent="0.25">
      <c r="A29" s="2" t="s">
        <v>104</v>
      </c>
      <c r="B29" s="5">
        <v>1.74</v>
      </c>
      <c r="C29" s="5">
        <v>1.8377219521996589E-2</v>
      </c>
      <c r="D29" s="5">
        <v>3.7065913135502803E-3</v>
      </c>
    </row>
    <row r="30" spans="1:4" x14ac:dyDescent="0.25">
      <c r="B30" s="5"/>
      <c r="C30" s="5"/>
      <c r="D30" s="5"/>
    </row>
    <row r="31" spans="1:4" x14ac:dyDescent="0.25">
      <c r="B31" s="17"/>
      <c r="C31" s="17"/>
      <c r="D31" s="17"/>
    </row>
  </sheetData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zoomScaleNormal="100" workbookViewId="0">
      <selection activeCell="F12" sqref="F12"/>
    </sheetView>
  </sheetViews>
  <sheetFormatPr defaultColWidth="8.88671875" defaultRowHeight="12" x14ac:dyDescent="0.25"/>
  <cols>
    <col min="1" max="1" width="29.33203125" style="2" customWidth="1"/>
    <col min="2" max="16384" width="8.88671875" style="2"/>
  </cols>
  <sheetData>
    <row r="1" spans="1:10" x14ac:dyDescent="0.25">
      <c r="A1" s="7" t="s">
        <v>34</v>
      </c>
    </row>
    <row r="2" spans="1:10" x14ac:dyDescent="0.25">
      <c r="A2" s="2" t="s">
        <v>2</v>
      </c>
    </row>
    <row r="3" spans="1:10" x14ac:dyDescent="0.25">
      <c r="B3" s="2">
        <v>2005</v>
      </c>
      <c r="C3" s="2">
        <v>2030</v>
      </c>
      <c r="D3" s="2">
        <v>2050</v>
      </c>
    </row>
    <row r="4" spans="1:10" x14ac:dyDescent="0.25">
      <c r="B4" s="4"/>
      <c r="C4" s="4"/>
      <c r="D4" s="4"/>
    </row>
    <row r="5" spans="1:10" x14ac:dyDescent="0.25">
      <c r="A5" s="3" t="s">
        <v>35</v>
      </c>
      <c r="B5" s="4">
        <v>30266.81078731878</v>
      </c>
      <c r="C5" s="4">
        <v>71334.402266246456</v>
      </c>
      <c r="D5" s="4">
        <v>117384.54069909958</v>
      </c>
      <c r="G5" s="22"/>
      <c r="H5" s="23"/>
      <c r="I5" s="27"/>
      <c r="J5" s="27"/>
    </row>
    <row r="6" spans="1:10" x14ac:dyDescent="0.25">
      <c r="A6" s="4" t="s">
        <v>36</v>
      </c>
      <c r="B6" s="4">
        <v>5920.92</v>
      </c>
      <c r="C6" s="4">
        <v>2079</v>
      </c>
      <c r="D6" s="4">
        <v>0</v>
      </c>
      <c r="G6" s="22"/>
      <c r="H6" s="23"/>
      <c r="I6" s="27"/>
      <c r="J6" s="27"/>
    </row>
    <row r="7" spans="1:10" x14ac:dyDescent="0.25">
      <c r="A7" s="4" t="s">
        <v>19</v>
      </c>
      <c r="B7" s="23">
        <f t="shared" ref="B7" si="0">B8+B9+B12+B15+B16</f>
        <v>7327.1589000000004</v>
      </c>
      <c r="C7" s="27">
        <v>25573.568789509598</v>
      </c>
      <c r="D7" s="27">
        <v>47583.756738734461</v>
      </c>
      <c r="G7" s="24"/>
      <c r="H7" s="23"/>
      <c r="I7" s="27"/>
      <c r="J7" s="27"/>
    </row>
    <row r="8" spans="1:10" x14ac:dyDescent="0.25">
      <c r="A8" s="6" t="s">
        <v>44</v>
      </c>
      <c r="B8" s="23">
        <v>599.46791268122115</v>
      </c>
      <c r="C8" s="27">
        <v>1510.5687895096019</v>
      </c>
      <c r="D8" s="27">
        <v>1003.95673873446</v>
      </c>
      <c r="G8" s="24"/>
      <c r="H8" s="23"/>
      <c r="I8" s="27"/>
      <c r="J8" s="27"/>
    </row>
    <row r="9" spans="1:10" x14ac:dyDescent="0.25">
      <c r="A9" s="6" t="s">
        <v>37</v>
      </c>
      <c r="B9" s="23">
        <v>105</v>
      </c>
      <c r="C9" s="27">
        <v>151</v>
      </c>
      <c r="D9" s="27">
        <v>163</v>
      </c>
      <c r="G9" s="25"/>
      <c r="H9" s="23"/>
      <c r="I9" s="27"/>
      <c r="J9" s="27"/>
    </row>
    <row r="10" spans="1:10" x14ac:dyDescent="0.25">
      <c r="A10" s="6" t="s">
        <v>38</v>
      </c>
      <c r="B10" s="23">
        <v>167</v>
      </c>
      <c r="C10" s="27">
        <v>11954.4</v>
      </c>
      <c r="D10" s="27">
        <v>27915.599999999999</v>
      </c>
      <c r="G10" s="25"/>
      <c r="H10" s="23"/>
      <c r="I10" s="27"/>
      <c r="J10" s="27"/>
    </row>
    <row r="11" spans="1:10" x14ac:dyDescent="0.25">
      <c r="A11" s="6" t="s">
        <v>39</v>
      </c>
      <c r="B11" s="23">
        <v>2</v>
      </c>
      <c r="C11" s="27">
        <v>11957.599999999999</v>
      </c>
      <c r="D11" s="27">
        <v>18446.5</v>
      </c>
      <c r="G11" s="24"/>
      <c r="H11" s="23"/>
      <c r="I11" s="27"/>
      <c r="J11" s="27"/>
    </row>
    <row r="12" spans="1:10" x14ac:dyDescent="0.25">
      <c r="A12" s="6" t="s">
        <v>80</v>
      </c>
      <c r="B12" s="23">
        <v>0</v>
      </c>
      <c r="C12" s="27">
        <v>0</v>
      </c>
      <c r="D12" s="27">
        <v>54.699999999999996</v>
      </c>
      <c r="G12" s="25"/>
      <c r="H12" s="23"/>
      <c r="I12" s="27"/>
      <c r="J12" s="27"/>
    </row>
    <row r="13" spans="1:10" x14ac:dyDescent="0.25">
      <c r="A13" s="4" t="s">
        <v>40</v>
      </c>
      <c r="B13" s="26">
        <f t="shared" ref="B13" si="1">SUM(B14:B16)</f>
        <v>8072.6319873187786</v>
      </c>
      <c r="C13" s="28">
        <v>9054.1323436136263</v>
      </c>
      <c r="D13" s="28">
        <v>11108.513610815333</v>
      </c>
      <c r="G13" s="25"/>
      <c r="H13" s="23"/>
      <c r="I13" s="27"/>
      <c r="J13" s="27"/>
    </row>
    <row r="14" spans="1:10" x14ac:dyDescent="0.25">
      <c r="A14" s="6" t="s">
        <v>41</v>
      </c>
      <c r="B14" s="23">
        <v>1449.941</v>
      </c>
      <c r="C14" s="27">
        <v>9.0250000000000004</v>
      </c>
      <c r="D14" s="27">
        <v>0</v>
      </c>
      <c r="G14" s="24"/>
      <c r="H14" s="23"/>
      <c r="I14" s="27"/>
      <c r="J14" s="27"/>
    </row>
    <row r="15" spans="1:10" x14ac:dyDescent="0.25">
      <c r="A15" s="6" t="s">
        <v>42</v>
      </c>
      <c r="B15" s="23">
        <v>1494.1508899999999</v>
      </c>
      <c r="C15" s="27">
        <v>188.62965708920439</v>
      </c>
      <c r="D15" s="27">
        <v>3.4076851887202992</v>
      </c>
      <c r="G15" s="24"/>
      <c r="H15" s="23"/>
      <c r="I15" s="27"/>
      <c r="J15" s="27"/>
    </row>
    <row r="16" spans="1:10" x14ac:dyDescent="0.25">
      <c r="A16" s="6" t="s">
        <v>43</v>
      </c>
      <c r="B16" s="23">
        <v>5128.5400973187789</v>
      </c>
      <c r="C16" s="27">
        <v>8856.4776865244221</v>
      </c>
      <c r="D16" s="27">
        <v>11105.105925626613</v>
      </c>
      <c r="G16" s="22"/>
      <c r="H16" s="26"/>
      <c r="I16" s="28"/>
      <c r="J16" s="28"/>
    </row>
    <row r="17" spans="2:10" x14ac:dyDescent="0.25">
      <c r="B17" s="4"/>
      <c r="C17" s="4"/>
      <c r="D17" s="4"/>
      <c r="G17" s="24"/>
      <c r="H17" s="23"/>
      <c r="I17" s="27"/>
      <c r="J17" s="27"/>
    </row>
    <row r="18" spans="2:10" x14ac:dyDescent="0.25">
      <c r="B18" s="4"/>
      <c r="C18" s="4"/>
      <c r="D18" s="4"/>
      <c r="G18" s="24"/>
      <c r="H18" s="23"/>
      <c r="I18" s="27"/>
      <c r="J18" s="27"/>
    </row>
    <row r="19" spans="2:10" x14ac:dyDescent="0.25">
      <c r="G19" s="24"/>
      <c r="H19" s="23"/>
      <c r="I19" s="27"/>
      <c r="J19" s="27"/>
    </row>
    <row r="20" spans="2:10" x14ac:dyDescent="0.25">
      <c r="G20" s="22"/>
      <c r="H20" s="23"/>
      <c r="I20" s="27"/>
      <c r="J20" s="2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2"/>
  <sheetViews>
    <sheetView zoomScaleNormal="100" workbookViewId="0">
      <selection activeCell="B7" sqref="B7:D7"/>
    </sheetView>
  </sheetViews>
  <sheetFormatPr defaultColWidth="8.88671875" defaultRowHeight="12" x14ac:dyDescent="0.25"/>
  <cols>
    <col min="1" max="1" width="39" style="2" customWidth="1"/>
    <col min="2" max="3" width="9.109375" style="2" bestFit="1" customWidth="1"/>
    <col min="4" max="16384" width="8.88671875" style="2"/>
  </cols>
  <sheetData>
    <row r="1" spans="1:5" x14ac:dyDescent="0.25">
      <c r="A1" s="7" t="s">
        <v>45</v>
      </c>
    </row>
    <row r="2" spans="1:5" ht="14.4" x14ac:dyDescent="0.35">
      <c r="A2" s="2" t="s">
        <v>46</v>
      </c>
    </row>
    <row r="3" spans="1:5" x14ac:dyDescent="0.25">
      <c r="B3" s="4">
        <v>2005</v>
      </c>
      <c r="C3" s="4">
        <v>2030</v>
      </c>
      <c r="D3" s="4">
        <v>2050</v>
      </c>
      <c r="E3" s="4"/>
    </row>
    <row r="4" spans="1:5" x14ac:dyDescent="0.25">
      <c r="B4" s="5"/>
      <c r="C4" s="5"/>
      <c r="D4" s="5"/>
    </row>
    <row r="5" spans="1:5" x14ac:dyDescent="0.25">
      <c r="A5" s="7" t="s">
        <v>47</v>
      </c>
      <c r="B5" s="5">
        <v>146.25924408829297</v>
      </c>
      <c r="C5" s="5">
        <v>97.112625626851028</v>
      </c>
      <c r="D5" s="5">
        <v>57.833720548507841</v>
      </c>
    </row>
    <row r="6" spans="1:5" x14ac:dyDescent="0.25">
      <c r="A6" s="13" t="s">
        <v>3</v>
      </c>
      <c r="B6" s="5">
        <v>66.357880116256013</v>
      </c>
      <c r="C6" s="5">
        <v>43.023191832432708</v>
      </c>
      <c r="D6" s="5">
        <v>29.084179371894617</v>
      </c>
    </row>
    <row r="7" spans="1:5" x14ac:dyDescent="0.25">
      <c r="A7" s="13" t="s">
        <v>48</v>
      </c>
      <c r="B7" s="5">
        <v>79.901363972036961</v>
      </c>
      <c r="C7" s="5">
        <v>54.089433794418319</v>
      </c>
      <c r="D7" s="5">
        <v>28.749541176613224</v>
      </c>
    </row>
    <row r="8" spans="1:5" x14ac:dyDescent="0.25">
      <c r="B8" s="5"/>
      <c r="C8" s="5"/>
      <c r="D8" s="5"/>
    </row>
    <row r="9" spans="1:5" ht="14.4" x14ac:dyDescent="0.35">
      <c r="A9" s="14" t="s">
        <v>49</v>
      </c>
      <c r="B9" s="5">
        <v>101.85439473273952</v>
      </c>
      <c r="C9" s="5">
        <v>67.351345541942152</v>
      </c>
      <c r="D9" s="5">
        <v>41.077720027238243</v>
      </c>
    </row>
    <row r="10" spans="1:5" x14ac:dyDescent="0.25">
      <c r="A10" s="4" t="s">
        <v>50</v>
      </c>
      <c r="B10" s="5">
        <v>25.032093408765661</v>
      </c>
      <c r="C10" s="5">
        <v>13.365673507511424</v>
      </c>
      <c r="D10" s="5">
        <v>18.801810178575991</v>
      </c>
    </row>
    <row r="11" spans="1:5" x14ac:dyDescent="0.25">
      <c r="A11" s="4" t="s">
        <v>51</v>
      </c>
      <c r="B11" s="5">
        <v>4.7171557471066432</v>
      </c>
      <c r="C11" s="5">
        <v>5.9178343824381825</v>
      </c>
      <c r="D11" s="5">
        <v>2.0796171068799203</v>
      </c>
    </row>
    <row r="12" spans="1:5" x14ac:dyDescent="0.25">
      <c r="A12" s="4" t="s">
        <v>0</v>
      </c>
      <c r="B12" s="5">
        <v>19.529204460765271</v>
      </c>
      <c r="C12" s="5">
        <v>15.252275043151721</v>
      </c>
      <c r="D12" s="5">
        <v>9.465350227362606</v>
      </c>
    </row>
    <row r="13" spans="1:5" x14ac:dyDescent="0.25">
      <c r="A13" s="4" t="s">
        <v>23</v>
      </c>
      <c r="B13" s="5">
        <v>20.067968066127708</v>
      </c>
      <c r="C13" s="5">
        <v>9.280132917984055</v>
      </c>
      <c r="D13" s="5">
        <v>3.6798502352898783</v>
      </c>
    </row>
    <row r="14" spans="1:5" x14ac:dyDescent="0.25">
      <c r="A14" s="4" t="s">
        <v>24</v>
      </c>
      <c r="B14" s="5">
        <v>10.546071204139963</v>
      </c>
      <c r="C14" s="5">
        <v>4.0532349193490225</v>
      </c>
      <c r="D14" s="5">
        <v>2.3950351028139947</v>
      </c>
    </row>
    <row r="15" spans="1:5" x14ac:dyDescent="0.25">
      <c r="A15" s="4" t="s">
        <v>90</v>
      </c>
      <c r="B15" s="5">
        <v>21.96190184583428</v>
      </c>
      <c r="C15" s="5">
        <v>19.482194771507739</v>
      </c>
      <c r="D15" s="5">
        <v>4.6560571763158558</v>
      </c>
    </row>
    <row r="16" spans="1:5" x14ac:dyDescent="0.25">
      <c r="A16" s="4"/>
      <c r="B16" s="5"/>
      <c r="C16" s="5"/>
      <c r="D16" s="5"/>
    </row>
    <row r="17" spans="1:4" ht="14.4" x14ac:dyDescent="0.35">
      <c r="A17" s="14" t="s">
        <v>52</v>
      </c>
      <c r="B17" s="5">
        <v>21.610623576592861</v>
      </c>
      <c r="C17" s="5">
        <v>17.671785022552939</v>
      </c>
      <c r="D17" s="5">
        <v>6.2505663017102426</v>
      </c>
    </row>
    <row r="18" spans="1:4" x14ac:dyDescent="0.25">
      <c r="A18" s="4"/>
      <c r="B18" s="5"/>
      <c r="C18" s="5"/>
      <c r="D18" s="5"/>
    </row>
    <row r="19" spans="1:4" ht="14.4" x14ac:dyDescent="0.35">
      <c r="A19" s="3" t="s">
        <v>53</v>
      </c>
      <c r="B19" s="5">
        <v>19.8677654941668</v>
      </c>
      <c r="C19" s="5">
        <v>13.658016901723</v>
      </c>
      <c r="D19" s="5">
        <v>12.666356097828999</v>
      </c>
    </row>
    <row r="20" spans="1:4" x14ac:dyDescent="0.25">
      <c r="C20" s="17"/>
    </row>
    <row r="21" spans="1:4" x14ac:dyDescent="0.25">
      <c r="B21" s="17"/>
      <c r="C21" s="17"/>
    </row>
    <row r="22" spans="1:4" x14ac:dyDescent="0.25">
      <c r="B22" s="17"/>
      <c r="C22" s="1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1"/>
  <sheetViews>
    <sheetView tabSelected="1" zoomScaleNormal="100" workbookViewId="0">
      <selection activeCell="J16" sqref="J16"/>
    </sheetView>
  </sheetViews>
  <sheetFormatPr defaultColWidth="8.88671875" defaultRowHeight="12" x14ac:dyDescent="0.25"/>
  <cols>
    <col min="1" max="1" width="70.5546875" style="2" bestFit="1" customWidth="1"/>
    <col min="2" max="16384" width="8.88671875" style="2"/>
  </cols>
  <sheetData>
    <row r="1" spans="1:9" x14ac:dyDescent="0.25">
      <c r="A1" s="7" t="s">
        <v>111</v>
      </c>
      <c r="B1" s="10"/>
    </row>
    <row r="2" spans="1:9" x14ac:dyDescent="0.25">
      <c r="B2" s="10"/>
    </row>
    <row r="4" spans="1:9" x14ac:dyDescent="0.25">
      <c r="B4" s="2">
        <v>2005</v>
      </c>
      <c r="C4" s="2">
        <v>2030</v>
      </c>
      <c r="D4" s="2">
        <v>2050</v>
      </c>
    </row>
    <row r="5" spans="1:9" x14ac:dyDescent="0.25">
      <c r="A5" s="7" t="s">
        <v>5</v>
      </c>
    </row>
    <row r="6" spans="1:9" x14ac:dyDescent="0.25">
      <c r="A6" s="2" t="s">
        <v>6</v>
      </c>
      <c r="B6" s="29">
        <v>10.445852</v>
      </c>
      <c r="C6" s="29">
        <v>11.961425000000002</v>
      </c>
      <c r="D6" s="29">
        <v>12.621225000000001</v>
      </c>
    </row>
    <row r="7" spans="1:9" x14ac:dyDescent="0.25">
      <c r="A7" s="2" t="s">
        <v>106</v>
      </c>
      <c r="B7" s="30">
        <v>362.90873313272141</v>
      </c>
      <c r="C7" s="30">
        <v>515.15344086688197</v>
      </c>
      <c r="D7" s="30">
        <v>677.47475397911182</v>
      </c>
    </row>
    <row r="9" spans="1:9" x14ac:dyDescent="0.25">
      <c r="A9" s="7" t="s">
        <v>7</v>
      </c>
    </row>
    <row r="10" spans="1:9" x14ac:dyDescent="0.25">
      <c r="A10" s="4" t="s">
        <v>81</v>
      </c>
      <c r="B10" s="5">
        <v>163.40219772263865</v>
      </c>
      <c r="C10" s="5">
        <v>108.92040340596199</v>
      </c>
      <c r="D10" s="5">
        <v>74.079097319978032</v>
      </c>
      <c r="G10" s="27"/>
      <c r="H10" s="27"/>
      <c r="I10" s="27"/>
    </row>
    <row r="11" spans="1:9" x14ac:dyDescent="0.25">
      <c r="A11" s="11" t="s">
        <v>8</v>
      </c>
      <c r="B11" s="5">
        <v>5.6489025500265564</v>
      </c>
      <c r="C11" s="5">
        <v>4.4350195807154904</v>
      </c>
      <c r="D11" s="5">
        <v>4.1698322109753336</v>
      </c>
      <c r="G11" s="31"/>
      <c r="H11" s="31"/>
      <c r="I11" s="31"/>
    </row>
    <row r="12" spans="1:9" x14ac:dyDescent="0.25">
      <c r="A12" s="4" t="s">
        <v>9</v>
      </c>
      <c r="B12" s="5">
        <v>80.12385638421587</v>
      </c>
      <c r="C12" s="5">
        <v>89.404759661216602</v>
      </c>
      <c r="D12" s="5">
        <v>76.949469188260039</v>
      </c>
      <c r="G12" s="32"/>
      <c r="H12" s="32"/>
      <c r="I12" s="32"/>
    </row>
    <row r="13" spans="1:9" x14ac:dyDescent="0.25">
      <c r="A13" s="9"/>
      <c r="B13" s="5"/>
      <c r="C13" s="5"/>
    </row>
    <row r="14" spans="1:9" x14ac:dyDescent="0.25">
      <c r="A14" s="14" t="s">
        <v>108</v>
      </c>
      <c r="B14" s="5"/>
      <c r="C14" s="5"/>
      <c r="F14" s="2" t="s">
        <v>109</v>
      </c>
    </row>
    <row r="15" spans="1:9" x14ac:dyDescent="0.25">
      <c r="A15" s="4" t="s">
        <v>84</v>
      </c>
      <c r="B15" s="34">
        <v>2.3292305663353843</v>
      </c>
      <c r="C15" s="34">
        <v>24.134668362062691</v>
      </c>
      <c r="D15" s="34">
        <v>45.604861426024868</v>
      </c>
      <c r="E15" s="5"/>
      <c r="F15" s="2">
        <v>34</v>
      </c>
    </row>
    <row r="16" spans="1:9" x14ac:dyDescent="0.25">
      <c r="A16" s="4" t="s">
        <v>10</v>
      </c>
      <c r="B16" s="33">
        <v>2.3519097535053679</v>
      </c>
      <c r="C16" s="33">
        <v>43.760592043419742</v>
      </c>
      <c r="D16" s="33">
        <v>52.460291847584749</v>
      </c>
    </row>
    <row r="17" spans="1:6" x14ac:dyDescent="0.25">
      <c r="A17" s="4" t="s">
        <v>85</v>
      </c>
      <c r="B17" s="5"/>
      <c r="C17" s="33">
        <v>23.603053107425048</v>
      </c>
      <c r="D17" s="33">
        <v>616.79138779594632</v>
      </c>
      <c r="E17" s="5"/>
    </row>
    <row r="18" spans="1:6" x14ac:dyDescent="0.25">
      <c r="A18" s="4" t="s">
        <v>107</v>
      </c>
      <c r="B18" s="33">
        <v>3.4231608438561709</v>
      </c>
      <c r="C18" s="33">
        <v>22.356938577195169</v>
      </c>
      <c r="D18" s="33">
        <v>39.416946550539706</v>
      </c>
      <c r="E18" s="5"/>
    </row>
    <row r="19" spans="1:6" x14ac:dyDescent="0.25">
      <c r="A19" s="4" t="s">
        <v>86</v>
      </c>
      <c r="B19" s="35">
        <v>79.901363972036961</v>
      </c>
      <c r="C19" s="35">
        <v>54.089433794418319</v>
      </c>
      <c r="D19" s="35">
        <v>28.749541176613224</v>
      </c>
      <c r="F19" s="5">
        <f>B19*0.53</f>
        <v>42.347722905179594</v>
      </c>
    </row>
    <row r="20" spans="1:6" x14ac:dyDescent="0.25">
      <c r="A20" s="4" t="s">
        <v>87</v>
      </c>
      <c r="B20" s="36">
        <v>36.841959999999887</v>
      </c>
      <c r="C20" s="36">
        <v>31.886715074564098</v>
      </c>
      <c r="D20" s="36">
        <v>26.146023502945294</v>
      </c>
      <c r="E20" s="5"/>
    </row>
    <row r="21" spans="1:6" x14ac:dyDescent="0.25">
      <c r="A21" s="37" t="s">
        <v>110</v>
      </c>
      <c r="C21" s="38">
        <v>-7.9426342199320654</v>
      </c>
      <c r="D21" s="38">
        <v>-19.050560136659843</v>
      </c>
      <c r="F21" s="2">
        <v>-13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B5D2E-E29B-408F-BA6A-C159522D43C4}">
  <dimension ref="A1:I26"/>
  <sheetViews>
    <sheetView zoomScaleNormal="100" workbookViewId="0">
      <selection activeCell="A24" sqref="A24"/>
    </sheetView>
  </sheetViews>
  <sheetFormatPr defaultColWidth="8.88671875" defaultRowHeight="12" x14ac:dyDescent="0.25"/>
  <cols>
    <col min="1" max="1" width="70.5546875" style="2" bestFit="1" customWidth="1"/>
    <col min="2" max="16384" width="8.88671875" style="2"/>
  </cols>
  <sheetData>
    <row r="1" spans="1:9" x14ac:dyDescent="0.25">
      <c r="A1" s="7" t="s">
        <v>112</v>
      </c>
      <c r="B1" s="10"/>
    </row>
    <row r="2" spans="1:9" x14ac:dyDescent="0.25">
      <c r="B2" s="10"/>
    </row>
    <row r="4" spans="1:9" x14ac:dyDescent="0.25">
      <c r="B4" s="2">
        <v>2005</v>
      </c>
      <c r="C4" s="2">
        <v>2030</v>
      </c>
      <c r="D4" s="2">
        <v>2050</v>
      </c>
    </row>
    <row r="5" spans="1:9" x14ac:dyDescent="0.25">
      <c r="A5" s="7" t="s">
        <v>113</v>
      </c>
    </row>
    <row r="6" spans="1:9" x14ac:dyDescent="0.25">
      <c r="A6" s="2" t="s">
        <v>114</v>
      </c>
      <c r="B6" s="39">
        <v>4.2414104234164363</v>
      </c>
      <c r="C6" s="39">
        <v>4.0750613437588576</v>
      </c>
      <c r="D6" s="39">
        <v>2.3325562365312686</v>
      </c>
    </row>
    <row r="7" spans="1:9" x14ac:dyDescent="0.25">
      <c r="A7" s="2" t="s">
        <v>115</v>
      </c>
      <c r="B7" s="39">
        <v>1.0970112872098221</v>
      </c>
      <c r="C7" s="39">
        <v>3.6092791070971715</v>
      </c>
      <c r="D7" s="39">
        <v>2.4114356081809412</v>
      </c>
    </row>
    <row r="9" spans="1:9" x14ac:dyDescent="0.25">
      <c r="A9" s="7" t="s">
        <v>0</v>
      </c>
    </row>
    <row r="10" spans="1:9" x14ac:dyDescent="0.25">
      <c r="A10" s="4" t="s">
        <v>119</v>
      </c>
      <c r="B10" s="32">
        <v>95.422364415956196</v>
      </c>
      <c r="C10" s="32">
        <v>189.5661846772754</v>
      </c>
      <c r="D10" s="32">
        <v>176.63637377611883</v>
      </c>
      <c r="G10" s="27"/>
      <c r="H10" s="27"/>
      <c r="I10" s="27"/>
    </row>
    <row r="11" spans="1:9" x14ac:dyDescent="0.25">
      <c r="A11" s="11" t="s">
        <v>116</v>
      </c>
      <c r="B11" s="32">
        <v>43.183951700506199</v>
      </c>
      <c r="C11" s="32">
        <v>391.9972714700142</v>
      </c>
      <c r="D11" s="32">
        <v>450.45919101556552</v>
      </c>
      <c r="G11" s="31"/>
      <c r="H11" s="31"/>
      <c r="I11" s="31"/>
    </row>
    <row r="12" spans="1:9" x14ac:dyDescent="0.25">
      <c r="A12" s="4" t="s">
        <v>117</v>
      </c>
      <c r="B12" s="32">
        <v>102.15502716642169</v>
      </c>
      <c r="C12" s="32">
        <v>163.47618372319536</v>
      </c>
      <c r="D12" s="32">
        <v>141.34516590773183</v>
      </c>
      <c r="G12" s="32"/>
      <c r="H12" s="32"/>
      <c r="I12" s="32"/>
    </row>
    <row r="13" spans="1:9" x14ac:dyDescent="0.25">
      <c r="A13" s="4"/>
      <c r="B13" s="32"/>
      <c r="C13" s="32"/>
      <c r="D13" s="32"/>
      <c r="G13" s="32"/>
      <c r="H13" s="32"/>
      <c r="I13" s="32"/>
    </row>
    <row r="14" spans="1:9" x14ac:dyDescent="0.25">
      <c r="A14" s="7" t="s">
        <v>118</v>
      </c>
      <c r="B14" s="32"/>
      <c r="C14" s="32"/>
      <c r="D14" s="32"/>
      <c r="G14" s="32"/>
      <c r="H14" s="32"/>
      <c r="I14" s="32"/>
    </row>
    <row r="15" spans="1:9" x14ac:dyDescent="0.25">
      <c r="A15" s="4" t="s">
        <v>119</v>
      </c>
      <c r="B15" s="32">
        <v>99.465945858970002</v>
      </c>
      <c r="C15" s="32">
        <v>117.43706467692698</v>
      </c>
      <c r="D15" s="32">
        <v>93.458054142086198</v>
      </c>
      <c r="G15" s="32"/>
      <c r="H15" s="32"/>
      <c r="I15" s="32"/>
    </row>
    <row r="16" spans="1:9" x14ac:dyDescent="0.25">
      <c r="A16" s="11" t="s">
        <v>116</v>
      </c>
      <c r="B16" s="32">
        <v>93.28994737089657</v>
      </c>
      <c r="C16" s="32">
        <v>259.5194425390053</v>
      </c>
      <c r="D16" s="32">
        <v>239.13142173573809</v>
      </c>
      <c r="G16" s="32"/>
      <c r="H16" s="32"/>
      <c r="I16" s="32"/>
    </row>
    <row r="17" spans="1:9" x14ac:dyDescent="0.25">
      <c r="A17" s="4" t="s">
        <v>117</v>
      </c>
      <c r="B17" s="32">
        <v>100.17458332907485</v>
      </c>
      <c r="C17" s="32">
        <v>101.13445433965218</v>
      </c>
      <c r="D17" s="32">
        <v>76.743411664021735</v>
      </c>
      <c r="G17" s="32"/>
      <c r="H17" s="32"/>
      <c r="I17" s="32"/>
    </row>
    <row r="18" spans="1:9" x14ac:dyDescent="0.25">
      <c r="A18" s="9"/>
      <c r="B18" s="5"/>
      <c r="C18" s="5"/>
    </row>
    <row r="19" spans="1:9" x14ac:dyDescent="0.25">
      <c r="A19" s="14"/>
      <c r="B19" s="5"/>
      <c r="C19" s="5"/>
    </row>
    <row r="20" spans="1:9" x14ac:dyDescent="0.25">
      <c r="A20" s="4"/>
      <c r="B20" s="34"/>
      <c r="C20" s="34"/>
      <c r="D20" s="34"/>
      <c r="E20" s="5"/>
    </row>
    <row r="21" spans="1:9" x14ac:dyDescent="0.25">
      <c r="A21" s="4"/>
      <c r="B21" s="33"/>
      <c r="C21" s="33"/>
      <c r="D21" s="33"/>
    </row>
    <row r="22" spans="1:9" x14ac:dyDescent="0.25">
      <c r="A22" s="4"/>
      <c r="B22" s="5"/>
      <c r="C22" s="33"/>
      <c r="D22" s="33"/>
      <c r="E22" s="5"/>
    </row>
    <row r="23" spans="1:9" x14ac:dyDescent="0.25">
      <c r="A23" s="4"/>
      <c r="B23" s="33"/>
      <c r="C23" s="33"/>
      <c r="D23" s="33"/>
      <c r="E23" s="5"/>
    </row>
    <row r="24" spans="1:9" x14ac:dyDescent="0.25">
      <c r="A24" s="4"/>
      <c r="B24" s="35"/>
      <c r="C24" s="35"/>
      <c r="D24" s="35"/>
      <c r="F24" s="5"/>
    </row>
    <row r="25" spans="1:9" x14ac:dyDescent="0.25">
      <c r="A25" s="4"/>
      <c r="B25" s="36"/>
      <c r="C25" s="36"/>
      <c r="D25" s="36"/>
      <c r="E25" s="5"/>
    </row>
    <row r="26" spans="1:9" x14ac:dyDescent="0.25">
      <c r="A26" s="37"/>
      <c r="C26" s="38"/>
      <c r="D26" s="3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Definitie</vt:lpstr>
      <vt:lpstr>Bbv</vt:lpstr>
      <vt:lpstr>FEV</vt:lpstr>
      <vt:lpstr>Elec-TWh</vt:lpstr>
      <vt:lpstr>Elec-MW</vt:lpstr>
      <vt:lpstr>Emissies</vt:lpstr>
      <vt:lpstr>Indicatoren-EnergieKlimaat</vt:lpstr>
      <vt:lpstr>Indicatoren-SociaalEconomisch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Gusbin</dc:creator>
  <cp:lastModifiedBy>Alex Van Steenbergen</cp:lastModifiedBy>
  <cp:lastPrinted>2024-06-04T10:59:01Z</cp:lastPrinted>
  <dcterms:created xsi:type="dcterms:W3CDTF">2012-04-02T12:46:24Z</dcterms:created>
  <dcterms:modified xsi:type="dcterms:W3CDTF">2024-06-04T14:06:46Z</dcterms:modified>
</cp:coreProperties>
</file>